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<sst xmlns="http://schemas.openxmlformats.org/spreadsheetml/2006/main" count="489" uniqueCount="398">
  <si>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</si>
  <si>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</si>
  <si>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</si>
  <si>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</si>
  <si>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</si>
  <si>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</si>
  <si>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</si>
  <si>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</si>
  <si>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</si>
  <si>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</si>
  <si>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</si>
  <si>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</si>
  <si>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</si>
  <si>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</si>
  <si>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</si>
  <si>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</si>
  <si>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</si>
  <si>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</si>
  <si>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</si>
  <si>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</si>
  <si>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</si>
  <si>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</si>
  <si>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</si>
  <si>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</si>
  <si>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</si>
  <si>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</si>
  <si>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</si>
  <si>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</si>
  <si>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</si>
  <si>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</si>
  <si>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</si>
  <si>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</si>
  <si>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</si>
  <si>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</si>
  <si>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</si>
  <si>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</si>
  <si>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</si>
  <si>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</si>
  <si>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</si>
  <si>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</si>
  <si>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</si>
  <si>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</si>
  <si>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</si>
  <si>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</si>
  <si>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</si>
  <si>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</si>
  <si>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</si>
  <si>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</si>
  <si>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</si>
  <si>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</si>
  <si>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</si>
  <si>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</si>
  <si>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</si>
  <si>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</si>
  <si>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</si>
  <si>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</si>
  <si>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</si>
  <si>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</si>
  <si>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</si>
  <si>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</si>
  <si>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</si>
  <si>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</si>
  <si>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</si>
  <si>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</si>
  <si>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</si>
  <si>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</si>
  <si>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</si>
  <si>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</si>
  <si>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</si>
  <si>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</si>
  <si>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</si>
  <si>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</si>
  <si>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</si>
  <si>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</si>
  <si>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</si>
  <si>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</si>
  <si>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</si>
  <si>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</si>
  <si>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</si>
  <si>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</si>
  <si>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</si>
  <si>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</si>
  <si>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</si>
  <si>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</si>
  <si>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</si>
  <si>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</si>
  <si>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</si>
  <si>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</si>
  <si>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</si>
  <si>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</si>
  <si>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</si>
  <si>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</si>
  <si>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</si>
  <si>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</si>
  <si>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</si>
  <si>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</si>
  <si>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</si>
  <si>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</si>
  <si>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</si>
  <si>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</si>
  <si>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</si>
  <si>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</si>
  <si>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</si>
  <si>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</si>
  <si>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</si>
  <si>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</si>
  <si>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</si>
  <si>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</si>
  <si>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</si>
  <si>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</si>
  <si>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</si>
  <si>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</si>
  <si>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</si>
  <si>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</si>
  <si>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</si>
  <si>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</si>
  <si>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</si>
  <si>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</si>
  <si>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</si>
  <si>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</si>
  <si>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</si>
  <si>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</si>
  <si>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</si>
  <si>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</si>
  <si>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</si>
  <si>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</si>
  <si>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</si>
  <si>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</si>
  <si>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</si>
  <si>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</si>
  <si>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</si>
  <si>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</si>
  <si>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</si>
  <si>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</si>
  <si>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</si>
  <si>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</si>
  <si>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</si>
  <si>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</si>
  <si>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</si>
  <si>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</si>
  <si>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</si>
  <si>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</si>
  <si>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</si>
  <si>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</si>
  <si>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</si>
  <si>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</si>
  <si>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</si>
  <si>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</si>
  <si>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</si>
  <si>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</si>
  <si>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</si>
  <si>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</si>
  <si>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</si>
  <si>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</si>
  <si>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</si>
  <si>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</si>
  <si>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</si>
  <si>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</si>
  <si>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</si>
  <si>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</si>
  <si>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</si>
  <si>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</si>
  <si>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</si>
  <si>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</si>
  <si>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</si>
  <si>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</si>
  <si>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</si>
  <si>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</si>
  <si>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</si>
  <si>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</si>
  <si>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</si>
  <si>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</si>
  <si>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</si>
  <si>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</si>
  <si>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</si>
  <si>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</si>
  <si>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</si>
  <si>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</si>
  <si>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</si>
  <si>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</si>
  <si>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</si>
  <si>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</si>
  <si>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</si>
  <si>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</si>
  <si>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</si>
  <si>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</si>
  <si>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</si>
  <si>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</si>
  <si>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</si>
  <si>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</si>
  <si>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</si>
  <si>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</si>
  <si>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</si>
  <si>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</si>
  <si>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</si>
  <si>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</si>
  <si>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</si>
  <si>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</si>
  <si>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</si>
  <si>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</si>
  <si>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</si>
  <si>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</si>
  <si>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</si>
  <si>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</si>
  <si>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</si>
  <si>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</si>
  <si>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</si>
  <si>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</si>
  <si>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</si>
  <si>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</si>
  <si>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</si>
  <si>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</si>
  <si>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</si>
  <si>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</si>
  <si>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</si>
  <si>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</si>
  <si>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</si>
  <si>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</si>
  <si>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</si>
  <si>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</si>
  <si>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</si>
  <si>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</si>
  <si>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</si>
  <si>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</si>
  <si>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</si>
  <si>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</si>
  <si>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</si>
  <si>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</si>
  <si>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</si>
  <si>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</si>
  <si>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</si>
  <si>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</si>
  <si>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</si>
  <si>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</si>
  <si>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</si>
  <si>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</si>
  <si>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</si>
  <si>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</si>
  <si>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</si>
  <si>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</si>
  <si>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</si>
  <si>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</si>
  <si>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</si>
  <si>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</si>
  <si>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</si>
  <si>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</si>
  <si>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</si>
  <si>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</si>
  <si>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</si>
  <si>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</si>
  <si>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</si>
  <si>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</si>
  <si>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</si>
  <si>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</si>
  <si>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</si>
  <si>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</si>
  <si>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</si>
  <si>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</si>
  <si>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</si>
  <si>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</si>
  <si>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</si>
  <si>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</si>
  <si>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</si>
  <si>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</si>
  <si>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</si>
  <si>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</si>
  <si>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</si>
  <si>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</si>
  <si>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</si>
  <si>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</si>
  <si>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</si>
  <si>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</si>
  <si>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</si>
  <si>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</si>
  <si>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</si>
  <si>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</si>
  <si>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</si>
  <si>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</si>
  <si>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</si>
  <si>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</si>
  <si>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</si>
  <si>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</si>
  <si>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</si>
  <si>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</si>
  <si>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</si>
  <si>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</si>
  <si>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</si>
  <si>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</si>
  <si>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</si>
  <si>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</si>
  <si>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</si>
  <si>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</si>
  <si>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</si>
  <si>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</si>
  <si>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</si>
  <si>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</si>
  <si>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</si>
  <si>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</si>
  <si>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</si>
  <si>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</si>
  <si>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</si>
  <si>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</si>
  <si>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</si>
  <si>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</si>
  <si>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</si>
  <si>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</si>
  <si>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</si>
  <si>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</si>
  <si>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</si>
  <si>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</si>
  <si>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</si>
  <si>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</si>
  <si>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</si>
  <si>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</si>
  <si>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</si>
  <si>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</si>
  <si>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</si>
  <si>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</si>
  <si>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</si>
  <si>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</si>
  <si>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</si>
  <si>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</si>
  <si>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</si>
  <si>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</si>
  <si>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</si>
  <si>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</si>
  <si>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</si>
  <si>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</si>
  <si>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</si>
  <si>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</si>
  <si>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</si>
  <si>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</si>
  <si>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</si>
  <si>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</si>
  <si>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</si>
  <si>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</si>
  <si>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</si>
  <si>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</si>
  <si>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</si>
  <si>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</si>
  <si>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</si>
  <si>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</si>
  <si>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</si>
  <si>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</si>
  <si>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</si>
  <si>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</si>
  <si>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</si>
  <si>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</si>
  <si>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</si>
  <si>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</si>
  <si>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</si>
  <si>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</si>
  <si>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</si>
  <si>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</si>
  <si>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</si>
  <si>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</si>
  <si>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</si>
  <si>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</si>
  <si>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</si>
  <si>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</si>
  <si>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</si>
  <si>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</si>
  <si>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</si>
  <si>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</si>
  <si>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</si>
  <si>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</si>
  <si>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</si>
  <si>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</si>
  <si>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</si>
  <si>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</si>
  <si>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</si>
  <si>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</si>
  <si>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</si>
  <si>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2016 рік</t>
  </si>
  <si>
    <t>Маньківський районний суд Черкаської області</t>
  </si>
  <si>
    <t>20100. Черкаська область.смт. Маньківка</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</si>
  <si>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</si>
  <si>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</si>
  <si>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</si>
  <si>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</si>
  <si>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</si>
  <si>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</si>
  <si>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</si>
  <si>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</si>
  <si>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</si>
  <si>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</si>
  <si>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</si>
  <si>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</si>
  <si>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</si>
  <si>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</si>
  <si>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В.Л. Маренюк</t>
  </si>
  <si>
    <t/>
  </si>
  <si>
    <t>С.П. Пархомчук</t>
  </si>
  <si>
    <t>(04748) 6-19-43</t>
  </si>
  <si>
    <t>(04748) 6-41-11</t>
  </si>
  <si>
    <t>inbox@mn.ck.court.gov.ua</t>
  </si>
  <si>
    <t>5 січня 2017 року</t>
  </si>
  <si>
    <t>Голова суду: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</si>
</sst>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373</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374</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375</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376</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8</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&amp;LAE7C79C6&amp;C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B15" sqref="B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v>3</v>
      </c>
      <c r="F10" s="199">
        <v>2</v>
      </c>
      <c r="G10" s="199"/>
      <c r="H10" s="199">
        <v>1</v>
      </c>
      <c r="I10" s="199"/>
      <c r="J10" s="199">
        <v>1</v>
      </c>
      <c r="K10" s="199"/>
      <c r="L10" s="199"/>
    </row>
    <row r="11" spans="1:12" ht="17.25" customHeight="1">
      <c r="A11" s="115">
        <v>6</v>
      </c>
      <c r="B11" s="379" t="s">
        <v>195</v>
      </c>
      <c r="C11" s="380"/>
      <c r="D11" s="200">
        <f aca="true" t="shared" si="0" ref="D11:L11">SUM(D6:D10)</f>
        <v>0</v>
      </c>
      <c r="E11" s="200">
        <f t="shared" si="0"/>
        <v>3</v>
      </c>
      <c r="F11" s="200">
        <f t="shared" si="0"/>
        <v>2</v>
      </c>
      <c r="G11" s="200">
        <f t="shared" si="0"/>
        <v>0</v>
      </c>
      <c r="H11" s="200">
        <f t="shared" si="0"/>
        <v>1</v>
      </c>
      <c r="I11" s="200">
        <f t="shared" si="0"/>
        <v>0</v>
      </c>
      <c r="J11" s="200">
        <f t="shared" si="0"/>
        <v>1</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397</v>
      </c>
      <c r="C15" s="170"/>
      <c r="D15" s="171"/>
      <c r="E15" s="400" t="s">
        <v>390</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372</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394</v>
      </c>
      <c r="D23" s="174"/>
      <c r="E23" s="175" t="s">
        <v>391</v>
      </c>
      <c r="F23" s="175" t="s">
        <v>391</v>
      </c>
      <c r="G23" s="176" t="s">
        <v>391</v>
      </c>
      <c r="H23" s="54" t="s">
        <v>391</v>
      </c>
      <c r="I23" s="53"/>
      <c r="J23" s="53"/>
    </row>
    <row r="24" spans="2:10" s="55" customFormat="1" ht="15" customHeight="1">
      <c r="B24" s="176" t="s">
        <v>371</v>
      </c>
      <c r="C24" s="201"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&amp;LAE7C79C6&amp;CФорма № 1-1, Підрозділ: Маньківський районний суд Черкаської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67</v>
      </c>
      <c r="D6" s="178">
        <v>60</v>
      </c>
      <c r="E6" s="178">
        <v>57</v>
      </c>
      <c r="F6" s="179"/>
      <c r="G6" s="178">
        <v>10</v>
      </c>
    </row>
    <row r="7" spans="1:7" s="43" customFormat="1" ht="21" customHeight="1">
      <c r="A7" s="69">
        <v>2</v>
      </c>
      <c r="B7" s="70" t="s">
        <v>273</v>
      </c>
      <c r="C7" s="179">
        <f>'розділ 6 '!C28+'розділ 6 '!D28</f>
        <v>55</v>
      </c>
      <c r="D7" s="179">
        <f>'розділ 6 '!D28</f>
        <v>54</v>
      </c>
      <c r="E7" s="179">
        <f>'розділ 6 '!E28</f>
        <v>54</v>
      </c>
      <c r="F7" s="179">
        <v>1</v>
      </c>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167</v>
      </c>
      <c r="D9" s="179">
        <f>'розділ 5 '!E6</f>
        <v>165</v>
      </c>
      <c r="E9" s="179">
        <f>'розділ 5 '!F6</f>
        <v>167</v>
      </c>
      <c r="F9" s="179">
        <f>'розділ 5 '!I6</f>
        <v>1</v>
      </c>
      <c r="G9" s="179">
        <f>'розділ 5 '!J6</f>
        <v>0</v>
      </c>
    </row>
    <row r="10" spans="1:7" s="43" customFormat="1" ht="39.75" customHeight="1">
      <c r="A10" s="69">
        <v>5</v>
      </c>
      <c r="B10" s="70" t="s">
        <v>227</v>
      </c>
      <c r="C10" s="179">
        <f>'розділ 5 '!D39+'розділ 5 '!E39</f>
        <v>8</v>
      </c>
      <c r="D10" s="179">
        <f>'розділ 5 '!E39</f>
        <v>8</v>
      </c>
      <c r="E10" s="179">
        <f>'розділ 5 '!F39</f>
        <v>8</v>
      </c>
      <c r="F10" s="179">
        <f>'розділ 5 '!I39</f>
        <v>4</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3</v>
      </c>
      <c r="F13" s="179"/>
      <c r="G13" s="178">
        <f>'розділ 8 '!L11</f>
        <v>0</v>
      </c>
    </row>
    <row r="14" spans="1:7" s="43" customFormat="1" ht="19.5" customHeight="1">
      <c r="A14" s="69">
        <v>9</v>
      </c>
      <c r="B14" s="72" t="s">
        <v>368</v>
      </c>
      <c r="C14" s="180">
        <f>SUM(C6:C13)</f>
        <v>306</v>
      </c>
      <c r="D14" s="180">
        <f>SUM(D6:D13)</f>
        <v>296</v>
      </c>
      <c r="E14" s="180">
        <f>SUM(E6:E13)</f>
        <v>295</v>
      </c>
      <c r="F14" s="180">
        <f>SUM(F6:F13)</f>
        <v>6</v>
      </c>
      <c r="G14" s="18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&amp;LAE7C79C6&amp;CФорма № 1-1, Підрозділ: Маньківський районний суд Черкаської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23</v>
      </c>
      <c r="F10" s="181">
        <v>26</v>
      </c>
      <c r="G10" s="181"/>
      <c r="H10" s="181">
        <v>22</v>
      </c>
      <c r="I10" s="181">
        <v>3</v>
      </c>
      <c r="J10" s="181"/>
      <c r="K10" s="181"/>
      <c r="L10" s="181"/>
      <c r="M10" s="181">
        <v>2</v>
      </c>
      <c r="N10" s="181">
        <v>17</v>
      </c>
      <c r="O10" s="181"/>
      <c r="P10" s="181"/>
      <c r="Q10" s="181"/>
      <c r="R10" s="181">
        <v>3</v>
      </c>
      <c r="S10" s="181"/>
      <c r="T10" s="181"/>
      <c r="U10" s="181">
        <v>19</v>
      </c>
      <c r="V10" s="181"/>
      <c r="W10" s="181"/>
      <c r="X10" s="181"/>
      <c r="Y10" s="181">
        <v>2</v>
      </c>
      <c r="Z10" s="181"/>
      <c r="AA10" s="181">
        <v>3</v>
      </c>
      <c r="AB10" s="181">
        <v>3</v>
      </c>
      <c r="AC10" s="181"/>
    </row>
    <row r="11" spans="1:29" ht="16.5" customHeight="1">
      <c r="A11" s="86">
        <v>3</v>
      </c>
      <c r="B11" s="91" t="s">
        <v>105</v>
      </c>
      <c r="C11" s="150">
        <v>115</v>
      </c>
      <c r="D11" s="181"/>
      <c r="E11" s="181">
        <v>3</v>
      </c>
      <c r="F11" s="181">
        <v>3</v>
      </c>
      <c r="G11" s="181"/>
      <c r="H11" s="181">
        <v>2</v>
      </c>
      <c r="I11" s="181"/>
      <c r="J11" s="181"/>
      <c r="K11" s="181"/>
      <c r="L11" s="181"/>
      <c r="M11" s="181">
        <v>2</v>
      </c>
      <c r="N11" s="181"/>
      <c r="O11" s="181"/>
      <c r="P11" s="181"/>
      <c r="Q11" s="181"/>
      <c r="R11" s="181"/>
      <c r="S11" s="181"/>
      <c r="T11" s="181"/>
      <c r="U11" s="181"/>
      <c r="V11" s="181"/>
      <c r="W11" s="181"/>
      <c r="X11" s="181"/>
      <c r="Y11" s="181">
        <v>2</v>
      </c>
      <c r="Z11" s="181"/>
      <c r="AA11" s="181">
        <v>1</v>
      </c>
      <c r="AB11" s="181">
        <v>1</v>
      </c>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2</v>
      </c>
      <c r="F13" s="181">
        <v>2</v>
      </c>
      <c r="G13" s="181"/>
      <c r="H13" s="181">
        <v>2</v>
      </c>
      <c r="I13" s="181"/>
      <c r="J13" s="181"/>
      <c r="K13" s="181"/>
      <c r="L13" s="181"/>
      <c r="M13" s="181"/>
      <c r="N13" s="181">
        <v>2</v>
      </c>
      <c r="O13" s="181"/>
      <c r="P13" s="181"/>
      <c r="Q13" s="181"/>
      <c r="R13" s="181"/>
      <c r="S13" s="181"/>
      <c r="T13" s="181"/>
      <c r="U13" s="181">
        <v>2</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1</v>
      </c>
      <c r="I20" s="181">
        <v>1</v>
      </c>
      <c r="J20" s="181"/>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18</v>
      </c>
      <c r="F25" s="181">
        <v>20</v>
      </c>
      <c r="G25" s="181"/>
      <c r="H25" s="181">
        <v>18</v>
      </c>
      <c r="I25" s="181">
        <v>16</v>
      </c>
      <c r="J25" s="181"/>
      <c r="K25" s="181"/>
      <c r="L25" s="181"/>
      <c r="M25" s="181"/>
      <c r="N25" s="181">
        <v>2</v>
      </c>
      <c r="O25" s="181"/>
      <c r="P25" s="181"/>
      <c r="Q25" s="181"/>
      <c r="R25" s="181">
        <v>16</v>
      </c>
      <c r="S25" s="181"/>
      <c r="T25" s="181"/>
      <c r="U25" s="181">
        <v>2</v>
      </c>
      <c r="V25" s="181"/>
      <c r="W25" s="181"/>
      <c r="X25" s="181"/>
      <c r="Y25" s="181"/>
      <c r="Z25" s="181"/>
      <c r="AA25" s="181">
        <v>2</v>
      </c>
      <c r="AB25" s="181">
        <v>2</v>
      </c>
      <c r="AC25" s="181"/>
    </row>
    <row r="26" spans="1:29" ht="16.5" customHeight="1">
      <c r="A26" s="86">
        <v>18</v>
      </c>
      <c r="B26" s="91" t="s">
        <v>77</v>
      </c>
      <c r="C26" s="151">
        <v>185</v>
      </c>
      <c r="D26" s="181">
        <v>2</v>
      </c>
      <c r="E26" s="181">
        <v>15</v>
      </c>
      <c r="F26" s="181">
        <v>17</v>
      </c>
      <c r="G26" s="181"/>
      <c r="H26" s="181">
        <v>16</v>
      </c>
      <c r="I26" s="181">
        <v>15</v>
      </c>
      <c r="J26" s="181"/>
      <c r="K26" s="181"/>
      <c r="L26" s="181"/>
      <c r="M26" s="181"/>
      <c r="N26" s="181">
        <v>1</v>
      </c>
      <c r="O26" s="181"/>
      <c r="P26" s="181"/>
      <c r="Q26" s="181"/>
      <c r="R26" s="181">
        <v>15</v>
      </c>
      <c r="S26" s="181"/>
      <c r="T26" s="181"/>
      <c r="U26" s="181">
        <v>1</v>
      </c>
      <c r="V26" s="181"/>
      <c r="W26" s="181"/>
      <c r="X26" s="181"/>
      <c r="Y26" s="181"/>
      <c r="Z26" s="181"/>
      <c r="AA26" s="181">
        <v>1</v>
      </c>
      <c r="AB26" s="181">
        <v>1</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1</v>
      </c>
      <c r="I30" s="181"/>
      <c r="J30" s="181"/>
      <c r="K30" s="181"/>
      <c r="L30" s="181"/>
      <c r="M30" s="181"/>
      <c r="N30" s="181">
        <v>1</v>
      </c>
      <c r="O30" s="181"/>
      <c r="P30" s="181"/>
      <c r="Q30" s="181"/>
      <c r="R30" s="181"/>
      <c r="S30" s="181"/>
      <c r="T30" s="181"/>
      <c r="U30" s="181">
        <v>1</v>
      </c>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4</v>
      </c>
      <c r="F36" s="181">
        <v>4</v>
      </c>
      <c r="G36" s="181"/>
      <c r="H36" s="181">
        <v>4</v>
      </c>
      <c r="I36" s="181">
        <v>4</v>
      </c>
      <c r="J36" s="181"/>
      <c r="K36" s="181"/>
      <c r="L36" s="181"/>
      <c r="M36" s="181"/>
      <c r="N36" s="181"/>
      <c r="O36" s="181"/>
      <c r="P36" s="181"/>
      <c r="Q36" s="181"/>
      <c r="R36" s="181">
        <v>4</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2</v>
      </c>
      <c r="F41" s="181">
        <v>2</v>
      </c>
      <c r="G41" s="181"/>
      <c r="H41" s="181">
        <v>1</v>
      </c>
      <c r="I41" s="181">
        <v>1</v>
      </c>
      <c r="J41" s="181"/>
      <c r="K41" s="181"/>
      <c r="L41" s="181"/>
      <c r="M41" s="181"/>
      <c r="N41" s="181"/>
      <c r="O41" s="181"/>
      <c r="P41" s="181"/>
      <c r="Q41" s="181"/>
      <c r="R41" s="181">
        <v>1</v>
      </c>
      <c r="S41" s="181"/>
      <c r="T41" s="181"/>
      <c r="U41" s="181"/>
      <c r="V41" s="181"/>
      <c r="W41" s="181"/>
      <c r="X41" s="181"/>
      <c r="Y41" s="181"/>
      <c r="Z41" s="181"/>
      <c r="AA41" s="181">
        <v>1</v>
      </c>
      <c r="AB41" s="181">
        <v>1</v>
      </c>
      <c r="AC41" s="181"/>
    </row>
    <row r="42" spans="1:29" ht="21" customHeight="1">
      <c r="A42" s="86">
        <v>34</v>
      </c>
      <c r="B42" s="91" t="s">
        <v>113</v>
      </c>
      <c r="C42" s="151">
        <v>286</v>
      </c>
      <c r="D42" s="181"/>
      <c r="E42" s="181">
        <v>2</v>
      </c>
      <c r="F42" s="181">
        <v>2</v>
      </c>
      <c r="G42" s="181"/>
      <c r="H42" s="181">
        <v>1</v>
      </c>
      <c r="I42" s="181">
        <v>1</v>
      </c>
      <c r="J42" s="181"/>
      <c r="K42" s="181"/>
      <c r="L42" s="181"/>
      <c r="M42" s="181"/>
      <c r="N42" s="181"/>
      <c r="O42" s="181"/>
      <c r="P42" s="181"/>
      <c r="Q42" s="181"/>
      <c r="R42" s="181">
        <v>1</v>
      </c>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1</v>
      </c>
      <c r="E46" s="181">
        <v>5</v>
      </c>
      <c r="F46" s="181">
        <v>6</v>
      </c>
      <c r="G46" s="181"/>
      <c r="H46" s="181">
        <v>6</v>
      </c>
      <c r="I46" s="181">
        <v>5</v>
      </c>
      <c r="J46" s="181"/>
      <c r="K46" s="181"/>
      <c r="L46" s="181"/>
      <c r="M46" s="181"/>
      <c r="N46" s="181"/>
      <c r="O46" s="181"/>
      <c r="P46" s="181">
        <v>1</v>
      </c>
      <c r="Q46" s="181"/>
      <c r="R46" s="181">
        <v>5</v>
      </c>
      <c r="S46" s="181"/>
      <c r="T46" s="181"/>
      <c r="U46" s="181"/>
      <c r="V46" s="181">
        <v>1</v>
      </c>
      <c r="W46" s="181"/>
      <c r="X46" s="181"/>
      <c r="Y46" s="181"/>
      <c r="Z46" s="181"/>
      <c r="AA46" s="181"/>
      <c r="AB46" s="181"/>
      <c r="AC46" s="181"/>
    </row>
    <row r="47" spans="1:29" ht="26.25" customHeight="1">
      <c r="A47" s="86">
        <v>39</v>
      </c>
      <c r="B47" s="90" t="s">
        <v>346</v>
      </c>
      <c r="C47" s="94" t="s">
        <v>364</v>
      </c>
      <c r="D47" s="181">
        <v>1</v>
      </c>
      <c r="E47" s="181">
        <v>5</v>
      </c>
      <c r="F47" s="181">
        <v>6</v>
      </c>
      <c r="G47" s="181"/>
      <c r="H47" s="181">
        <v>6</v>
      </c>
      <c r="I47" s="181">
        <v>5</v>
      </c>
      <c r="J47" s="181"/>
      <c r="K47" s="181"/>
      <c r="L47" s="181"/>
      <c r="M47" s="181"/>
      <c r="N47" s="181"/>
      <c r="O47" s="181"/>
      <c r="P47" s="181">
        <v>1</v>
      </c>
      <c r="Q47" s="181"/>
      <c r="R47" s="181">
        <v>5</v>
      </c>
      <c r="S47" s="181"/>
      <c r="T47" s="181"/>
      <c r="U47" s="181"/>
      <c r="V47" s="181">
        <v>1</v>
      </c>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2</v>
      </c>
      <c r="G53" s="181"/>
      <c r="H53" s="181"/>
      <c r="I53" s="181"/>
      <c r="J53" s="181"/>
      <c r="K53" s="181"/>
      <c r="L53" s="181"/>
      <c r="M53" s="181"/>
      <c r="N53" s="181"/>
      <c r="O53" s="181"/>
      <c r="P53" s="181"/>
      <c r="Q53" s="181"/>
      <c r="R53" s="181"/>
      <c r="S53" s="181"/>
      <c r="T53" s="181"/>
      <c r="U53" s="181"/>
      <c r="V53" s="181"/>
      <c r="W53" s="181"/>
      <c r="X53" s="181"/>
      <c r="Y53" s="181"/>
      <c r="Z53" s="181"/>
      <c r="AA53" s="181">
        <v>2</v>
      </c>
      <c r="AB53" s="181">
        <v>2</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3</v>
      </c>
      <c r="I62" s="181">
        <v>2</v>
      </c>
      <c r="J62" s="181"/>
      <c r="K62" s="181"/>
      <c r="L62" s="181"/>
      <c r="M62" s="181"/>
      <c r="N62" s="181">
        <v>1</v>
      </c>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377</v>
      </c>
      <c r="C66" s="87"/>
      <c r="D66" s="182">
        <f aca="true" t="shared" si="0" ref="D66:AC66">D9+D10+D15+D18+D20+D25+D32+D35+D36+D40+D41+D44+D46+D51+D53+D55+D56+D62+D63+D64+D65</f>
        <v>7</v>
      </c>
      <c r="E66" s="182">
        <f t="shared" si="0"/>
        <v>60</v>
      </c>
      <c r="F66" s="182">
        <f t="shared" si="0"/>
        <v>68</v>
      </c>
      <c r="G66" s="182">
        <f t="shared" si="0"/>
        <v>0</v>
      </c>
      <c r="H66" s="182">
        <f t="shared" si="0"/>
        <v>57</v>
      </c>
      <c r="I66" s="182">
        <f t="shared" si="0"/>
        <v>34</v>
      </c>
      <c r="J66" s="182">
        <f t="shared" si="0"/>
        <v>0</v>
      </c>
      <c r="K66" s="182">
        <f t="shared" si="0"/>
        <v>0</v>
      </c>
      <c r="L66" s="182">
        <f t="shared" si="0"/>
        <v>0</v>
      </c>
      <c r="M66" s="182">
        <f t="shared" si="0"/>
        <v>2</v>
      </c>
      <c r="N66" s="182">
        <f t="shared" si="0"/>
        <v>20</v>
      </c>
      <c r="O66" s="182">
        <f t="shared" si="0"/>
        <v>0</v>
      </c>
      <c r="P66" s="182">
        <f t="shared" si="0"/>
        <v>1</v>
      </c>
      <c r="Q66" s="182">
        <f t="shared" si="0"/>
        <v>0</v>
      </c>
      <c r="R66" s="182">
        <f t="shared" si="0"/>
        <v>34</v>
      </c>
      <c r="S66" s="182">
        <f t="shared" si="0"/>
        <v>0</v>
      </c>
      <c r="T66" s="182">
        <f t="shared" si="0"/>
        <v>0</v>
      </c>
      <c r="U66" s="182">
        <f t="shared" si="0"/>
        <v>21</v>
      </c>
      <c r="V66" s="182">
        <f t="shared" si="0"/>
        <v>1</v>
      </c>
      <c r="W66" s="182">
        <f t="shared" si="0"/>
        <v>0</v>
      </c>
      <c r="X66" s="182">
        <f t="shared" si="0"/>
        <v>0</v>
      </c>
      <c r="Y66" s="182">
        <f t="shared" si="0"/>
        <v>2</v>
      </c>
      <c r="Z66" s="182">
        <f t="shared" si="0"/>
        <v>0</v>
      </c>
      <c r="AA66" s="182">
        <f t="shared" si="0"/>
        <v>10</v>
      </c>
      <c r="AB66" s="182">
        <f t="shared" si="0"/>
        <v>10</v>
      </c>
      <c r="AC66" s="182">
        <f t="shared" si="0"/>
        <v>0</v>
      </c>
    </row>
    <row r="67" spans="1:29" ht="15.75" customHeight="1">
      <c r="A67" s="86">
        <v>59</v>
      </c>
      <c r="B67" s="149" t="s">
        <v>331</v>
      </c>
      <c r="C67" s="87"/>
      <c r="D67" s="183">
        <v>7</v>
      </c>
      <c r="E67" s="183">
        <v>60</v>
      </c>
      <c r="F67" s="183">
        <v>68</v>
      </c>
      <c r="G67" s="183"/>
      <c r="H67" s="183">
        <v>57</v>
      </c>
      <c r="I67" s="183">
        <v>34</v>
      </c>
      <c r="J67" s="183"/>
      <c r="K67" s="183"/>
      <c r="L67" s="183"/>
      <c r="M67" s="183">
        <v>2</v>
      </c>
      <c r="N67" s="183">
        <v>20</v>
      </c>
      <c r="O67" s="183"/>
      <c r="P67" s="183">
        <v>1</v>
      </c>
      <c r="Q67" s="183"/>
      <c r="R67" s="183">
        <v>34</v>
      </c>
      <c r="S67" s="183"/>
      <c r="T67" s="183"/>
      <c r="U67" s="183">
        <v>21</v>
      </c>
      <c r="V67" s="183">
        <v>1</v>
      </c>
      <c r="W67" s="183"/>
      <c r="X67" s="183"/>
      <c r="Y67" s="183">
        <v>2</v>
      </c>
      <c r="Z67" s="183"/>
      <c r="AA67" s="184">
        <v>10</v>
      </c>
      <c r="AB67" s="183">
        <v>10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2</v>
      </c>
      <c r="E71" s="183">
        <v>20</v>
      </c>
      <c r="F71" s="183">
        <v>23</v>
      </c>
      <c r="G71" s="183"/>
      <c r="H71" s="183">
        <v>20</v>
      </c>
      <c r="I71" s="183">
        <v>3</v>
      </c>
      <c r="J71" s="183"/>
      <c r="K71" s="183"/>
      <c r="L71" s="183"/>
      <c r="M71" s="183"/>
      <c r="N71" s="183">
        <v>17</v>
      </c>
      <c r="O71" s="183"/>
      <c r="P71" s="183"/>
      <c r="Q71" s="183"/>
      <c r="R71" s="183">
        <v>3</v>
      </c>
      <c r="S71" s="183"/>
      <c r="T71" s="183"/>
      <c r="U71" s="183">
        <v>18</v>
      </c>
      <c r="V71" s="183"/>
      <c r="W71" s="183"/>
      <c r="X71" s="183"/>
      <c r="Y71" s="183"/>
      <c r="Z71" s="183"/>
      <c r="AA71" s="183">
        <v>2</v>
      </c>
      <c r="AB71" s="183">
        <v>2</v>
      </c>
      <c r="AC71" s="183"/>
    </row>
    <row r="72" spans="1:29" ht="15.75" customHeight="1">
      <c r="A72" s="86">
        <v>64</v>
      </c>
      <c r="B72" s="149" t="s">
        <v>81</v>
      </c>
      <c r="C72" s="87"/>
      <c r="D72" s="183"/>
      <c r="E72" s="183">
        <v>1</v>
      </c>
      <c r="F72" s="183">
        <v>1</v>
      </c>
      <c r="G72" s="183"/>
      <c r="H72" s="183">
        <v>1</v>
      </c>
      <c r="I72" s="183"/>
      <c r="J72" s="183"/>
      <c r="K72" s="183"/>
      <c r="L72" s="183"/>
      <c r="M72" s="183"/>
      <c r="N72" s="183">
        <v>1</v>
      </c>
      <c r="O72" s="183"/>
      <c r="P72" s="183"/>
      <c r="Q72" s="183"/>
      <c r="R72" s="181"/>
      <c r="S72" s="181"/>
      <c r="T72" s="181"/>
      <c r="U72" s="181">
        <v>1</v>
      </c>
      <c r="V72" s="181"/>
      <c r="W72" s="181"/>
      <c r="X72" s="183"/>
      <c r="Y72" s="183"/>
      <c r="Z72" s="183"/>
      <c r="AA72" s="183"/>
      <c r="AB72" s="183"/>
      <c r="AC72" s="183"/>
    </row>
    <row r="73" spans="1:29" ht="20.25" customHeight="1">
      <c r="A73" s="86">
        <v>65</v>
      </c>
      <c r="B73" s="149" t="s">
        <v>200</v>
      </c>
      <c r="C73" s="87"/>
      <c r="D73" s="183">
        <v>1</v>
      </c>
      <c r="E73" s="183">
        <v>12</v>
      </c>
      <c r="F73" s="183">
        <v>13</v>
      </c>
      <c r="G73" s="183"/>
      <c r="H73" s="183">
        <v>9</v>
      </c>
      <c r="I73" s="183">
        <v>7</v>
      </c>
      <c r="J73" s="183"/>
      <c r="K73" s="183"/>
      <c r="L73" s="183"/>
      <c r="M73" s="183"/>
      <c r="N73" s="183">
        <v>1</v>
      </c>
      <c r="O73" s="183"/>
      <c r="P73" s="183">
        <v>1</v>
      </c>
      <c r="Q73" s="183"/>
      <c r="R73" s="181">
        <v>7</v>
      </c>
      <c r="S73" s="181"/>
      <c r="T73" s="181"/>
      <c r="U73" s="181">
        <v>1</v>
      </c>
      <c r="V73" s="181">
        <v>1</v>
      </c>
      <c r="W73" s="181"/>
      <c r="X73" s="183"/>
      <c r="Y73" s="183"/>
      <c r="Z73" s="183"/>
      <c r="AA73" s="183">
        <v>4</v>
      </c>
      <c r="AB73" s="183">
        <v>4</v>
      </c>
      <c r="AC73" s="183"/>
    </row>
    <row r="74" spans="1:29" ht="16.5" customHeight="1">
      <c r="A74" s="86">
        <v>66</v>
      </c>
      <c r="B74" s="149" t="s">
        <v>333</v>
      </c>
      <c r="C74" s="87"/>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&amp;LAE7C79C6&amp;CФорма № 1-1, Підрозділ: Маньківський районний суд Черкаської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18</v>
      </c>
    </row>
    <row r="4" spans="1:4" ht="20.25" customHeight="1">
      <c r="A4" s="101">
        <v>2</v>
      </c>
      <c r="B4" s="274" t="s">
        <v>71</v>
      </c>
      <c r="C4" s="102" t="s">
        <v>204</v>
      </c>
      <c r="D4" s="185"/>
    </row>
    <row r="5" spans="1:4" ht="20.25" customHeight="1">
      <c r="A5" s="101">
        <v>3</v>
      </c>
      <c r="B5" s="275"/>
      <c r="C5" s="102" t="s">
        <v>205</v>
      </c>
      <c r="D5" s="185"/>
    </row>
    <row r="6" spans="1:4" ht="20.25" customHeight="1">
      <c r="A6" s="101">
        <v>4</v>
      </c>
      <c r="B6" s="275"/>
      <c r="C6" s="102" t="s">
        <v>203</v>
      </c>
      <c r="D6" s="185">
        <v>16</v>
      </c>
    </row>
    <row r="7" spans="1:4" ht="20.25" customHeight="1">
      <c r="A7" s="101">
        <v>5</v>
      </c>
      <c r="B7" s="275"/>
      <c r="C7" s="102" t="s">
        <v>206</v>
      </c>
      <c r="D7" s="185">
        <v>2</v>
      </c>
    </row>
    <row r="8" spans="1:4" ht="19.5" customHeight="1">
      <c r="A8" s="101">
        <v>6</v>
      </c>
      <c r="B8" s="275"/>
      <c r="C8" s="102" t="s">
        <v>230</v>
      </c>
      <c r="D8" s="185"/>
    </row>
    <row r="9" spans="1:11" ht="17.25" customHeight="1">
      <c r="A9" s="101">
        <v>7</v>
      </c>
      <c r="B9" s="268" t="s">
        <v>231</v>
      </c>
      <c r="C9" s="269"/>
      <c r="D9" s="185"/>
      <c r="H9" s="21"/>
      <c r="I9" s="21"/>
      <c r="J9" s="21"/>
      <c r="K9" s="22"/>
    </row>
    <row r="10" spans="1:11" ht="18.75" customHeight="1">
      <c r="A10" s="101">
        <v>8</v>
      </c>
      <c r="B10" s="268" t="s">
        <v>280</v>
      </c>
      <c r="C10" s="269"/>
      <c r="D10" s="185">
        <v>1</v>
      </c>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v>
      </c>
      <c r="H13" s="21"/>
      <c r="I13" s="21"/>
      <c r="J13" s="21"/>
      <c r="K13" s="22"/>
    </row>
    <row r="14" spans="1:11" ht="16.5" customHeight="1">
      <c r="A14" s="101">
        <v>12</v>
      </c>
      <c r="B14" s="270" t="s">
        <v>269</v>
      </c>
      <c r="C14" s="271"/>
      <c r="D14" s="185">
        <v>1</v>
      </c>
      <c r="H14" s="21"/>
      <c r="I14" s="21"/>
      <c r="J14" s="21"/>
      <c r="K14" s="22"/>
    </row>
    <row r="15" spans="1:11" ht="18" customHeight="1">
      <c r="A15" s="101">
        <v>13</v>
      </c>
      <c r="B15" s="268" t="s">
        <v>328</v>
      </c>
      <c r="C15" s="269"/>
      <c r="D15" s="185">
        <v>1</v>
      </c>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5</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378</v>
      </c>
      <c r="C25" s="280"/>
      <c r="D25" s="185">
        <v>57</v>
      </c>
      <c r="H25" s="23"/>
      <c r="I25" s="23"/>
      <c r="J25" s="23"/>
      <c r="K25" s="22"/>
    </row>
    <row r="26" spans="1:11" ht="27" customHeight="1">
      <c r="A26" s="101">
        <v>24</v>
      </c>
      <c r="B26" s="268" t="s">
        <v>379</v>
      </c>
      <c r="C26" s="269"/>
      <c r="D26" s="185"/>
      <c r="H26" s="23"/>
      <c r="I26" s="23"/>
      <c r="J26" s="23"/>
      <c r="K26" s="22"/>
    </row>
    <row r="27" spans="1:11" ht="18" customHeight="1">
      <c r="A27" s="101">
        <v>25</v>
      </c>
      <c r="B27" s="280" t="s">
        <v>380</v>
      </c>
      <c r="C27" s="280"/>
      <c r="D27" s="186">
        <v>10889</v>
      </c>
      <c r="H27" s="23"/>
      <c r="I27" s="23"/>
      <c r="J27" s="23"/>
      <c r="K27" s="22"/>
    </row>
    <row r="28" spans="1:11" ht="14.25" customHeight="1">
      <c r="A28" s="101">
        <v>26</v>
      </c>
      <c r="B28" s="281" t="s">
        <v>156</v>
      </c>
      <c r="C28" s="281"/>
      <c r="D28" s="186">
        <v>1054</v>
      </c>
      <c r="H28" s="23"/>
      <c r="I28" s="23"/>
      <c r="J28" s="23"/>
      <c r="K28" s="22"/>
    </row>
    <row r="29" spans="1:11" ht="16.5" customHeight="1">
      <c r="A29" s="101">
        <v>27</v>
      </c>
      <c r="B29" s="280" t="s">
        <v>381</v>
      </c>
      <c r="C29" s="280"/>
      <c r="D29" s="185"/>
      <c r="H29" s="22"/>
      <c r="I29" s="22"/>
      <c r="J29" s="22"/>
      <c r="K29" s="22"/>
    </row>
    <row r="30" spans="1:4" ht="16.5" customHeight="1">
      <c r="A30" s="101">
        <v>28</v>
      </c>
      <c r="B30" s="281" t="s">
        <v>146</v>
      </c>
      <c r="C30" s="281"/>
      <c r="D30" s="185"/>
    </row>
    <row r="31" spans="1:9" ht="16.5" customHeight="1">
      <c r="A31" s="101">
        <v>29</v>
      </c>
      <c r="B31" s="268" t="s">
        <v>382</v>
      </c>
      <c r="C31" s="269"/>
      <c r="D31" s="185">
        <v>5</v>
      </c>
      <c r="H31" s="24"/>
      <c r="I31" s="24"/>
    </row>
    <row r="32" spans="1:9" ht="16.5" customHeight="1">
      <c r="A32" s="101">
        <v>30</v>
      </c>
      <c r="B32" s="268" t="s">
        <v>330</v>
      </c>
      <c r="C32" s="269"/>
      <c r="D32" s="185"/>
      <c r="H32" s="24"/>
      <c r="I32" s="24"/>
    </row>
    <row r="33" spans="1:9" ht="16.5" customHeight="1">
      <c r="A33" s="101">
        <v>31</v>
      </c>
      <c r="B33" s="268" t="s">
        <v>239</v>
      </c>
      <c r="C33" s="269"/>
      <c r="D33" s="185">
        <v>2</v>
      </c>
      <c r="H33" s="24"/>
      <c r="I33" s="24"/>
    </row>
    <row r="34" spans="1:9" ht="16.5" customHeight="1">
      <c r="A34" s="101">
        <v>32</v>
      </c>
      <c r="B34" s="280" t="s">
        <v>383</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&amp;LAE7C79C6&amp;CФорма № 1-1, Підрозділ: Маньківський районний суд Черкаської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7225</v>
      </c>
      <c r="D6" s="187"/>
      <c r="E6" s="187"/>
      <c r="F6" s="187">
        <v>5</v>
      </c>
      <c r="G6" s="187"/>
      <c r="H6" s="187"/>
      <c r="I6" s="187"/>
      <c r="J6" s="187">
        <v>2</v>
      </c>
      <c r="K6" s="187"/>
      <c r="L6" s="187"/>
      <c r="M6" s="187">
        <v>3</v>
      </c>
      <c r="N6" s="187"/>
      <c r="O6" s="187"/>
      <c r="P6" s="187">
        <v>16</v>
      </c>
      <c r="Q6" s="187">
        <v>16</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&amp;LAE7C79C6&amp;CФорма № 1-1, Підрозділ: Маньківський районний суд Черкаської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384</v>
      </c>
      <c r="C7" s="323"/>
      <c r="D7" s="323"/>
      <c r="E7" s="324" t="s">
        <v>62</v>
      </c>
      <c r="F7" s="324"/>
      <c r="G7" s="190">
        <v>1</v>
      </c>
      <c r="H7" s="190">
        <v>2</v>
      </c>
      <c r="I7" s="190"/>
      <c r="J7" s="190">
        <v>3</v>
      </c>
      <c r="K7" s="190"/>
      <c r="L7" s="190">
        <v>3</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11</v>
      </c>
      <c r="H14" s="190">
        <v>17</v>
      </c>
      <c r="I14" s="190"/>
      <c r="J14" s="190">
        <v>28</v>
      </c>
      <c r="K14" s="190"/>
      <c r="L14" s="190"/>
      <c r="M14" s="190">
        <v>28</v>
      </c>
      <c r="N14" s="190"/>
      <c r="O14" s="191">
        <v>24977</v>
      </c>
      <c r="P14" s="191">
        <v>24977</v>
      </c>
    </row>
    <row r="15" spans="1:16" ht="24.75" customHeight="1">
      <c r="A15" s="60">
        <v>9</v>
      </c>
      <c r="B15" s="313" t="s">
        <v>236</v>
      </c>
      <c r="C15" s="314"/>
      <c r="D15" s="315"/>
      <c r="E15" s="316" t="s">
        <v>238</v>
      </c>
      <c r="F15" s="317"/>
      <c r="G15" s="190"/>
      <c r="H15" s="190">
        <v>1</v>
      </c>
      <c r="I15" s="190"/>
      <c r="J15" s="190">
        <v>1</v>
      </c>
      <c r="K15" s="190">
        <v>1</v>
      </c>
      <c r="L15" s="190"/>
      <c r="M15" s="190"/>
      <c r="N15" s="190"/>
      <c r="O15" s="191"/>
      <c r="P15" s="191"/>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12</v>
      </c>
      <c r="H18" s="192">
        <f aca="true" t="shared" si="0" ref="H18:P18">H7+H14+H15+H16+H17</f>
        <v>20</v>
      </c>
      <c r="I18" s="192">
        <f t="shared" si="0"/>
        <v>0</v>
      </c>
      <c r="J18" s="192">
        <f t="shared" si="0"/>
        <v>32</v>
      </c>
      <c r="K18" s="192">
        <f t="shared" si="0"/>
        <v>1</v>
      </c>
      <c r="L18" s="192">
        <f t="shared" si="0"/>
        <v>3</v>
      </c>
      <c r="M18" s="192">
        <f t="shared" si="0"/>
        <v>28</v>
      </c>
      <c r="N18" s="192">
        <f t="shared" si="0"/>
        <v>0</v>
      </c>
      <c r="O18" s="193">
        <f t="shared" si="0"/>
        <v>24977</v>
      </c>
      <c r="P18" s="193">
        <f t="shared" si="0"/>
        <v>24977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&amp;LAE7C79C6&amp;CФорма № 1-1, Підрозділ: Маньківський районний суд Черкаської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385</v>
      </c>
      <c r="C6" s="348"/>
      <c r="D6" s="194">
        <v>2</v>
      </c>
      <c r="E6" s="194">
        <v>165</v>
      </c>
      <c r="F6" s="194">
        <v>167</v>
      </c>
      <c r="G6" s="194"/>
      <c r="H6" s="194">
        <v>164</v>
      </c>
      <c r="I6" s="194">
        <v>1</v>
      </c>
      <c r="J6" s="194"/>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386</v>
      </c>
      <c r="C20" s="342"/>
      <c r="D20" s="194">
        <v>2</v>
      </c>
      <c r="E20" s="194">
        <v>3</v>
      </c>
      <c r="F20" s="194">
        <v>5</v>
      </c>
      <c r="G20" s="194"/>
      <c r="H20" s="194">
        <v>2</v>
      </c>
      <c r="I20" s="194"/>
      <c r="J20" s="194"/>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2</v>
      </c>
      <c r="E23" s="195">
        <v>3</v>
      </c>
      <c r="F23" s="195">
        <v>5</v>
      </c>
      <c r="G23" s="195"/>
      <c r="H23" s="195">
        <v>2</v>
      </c>
      <c r="I23" s="195"/>
      <c r="J23" s="195"/>
      <c r="K23" s="35"/>
      <c r="L23" s="7"/>
    </row>
    <row r="24" spans="1:12" s="1" customFormat="1" ht="14.25" customHeight="1">
      <c r="A24" s="108">
        <v>19</v>
      </c>
      <c r="B24" s="357"/>
      <c r="C24" s="80" t="s">
        <v>20</v>
      </c>
      <c r="D24" s="195"/>
      <c r="E24" s="195"/>
      <c r="F24" s="195"/>
      <c r="G24" s="195"/>
      <c r="H24" s="195"/>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1</v>
      </c>
      <c r="F30" s="195">
        <v>1</v>
      </c>
      <c r="G30" s="195"/>
      <c r="H30" s="195">
        <v>1</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v>52</v>
      </c>
      <c r="F33" s="195">
        <v>52</v>
      </c>
      <c r="G33" s="195"/>
      <c r="H33" s="195">
        <v>52</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106</v>
      </c>
      <c r="F35" s="195">
        <v>106</v>
      </c>
      <c r="G35" s="195"/>
      <c r="H35" s="195">
        <v>106</v>
      </c>
      <c r="I35" s="195">
        <v>1</v>
      </c>
      <c r="J35" s="195"/>
      <c r="K35" s="35"/>
      <c r="L35" s="7"/>
    </row>
    <row r="36" spans="1:12" s="1" customFormat="1" ht="14.25" customHeight="1">
      <c r="A36" s="108">
        <v>31</v>
      </c>
      <c r="B36" s="345" t="s">
        <v>23</v>
      </c>
      <c r="C36" s="346"/>
      <c r="D36" s="195"/>
      <c r="E36" s="195">
        <v>1</v>
      </c>
      <c r="F36" s="195">
        <v>1</v>
      </c>
      <c r="G36" s="195"/>
      <c r="H36" s="195">
        <v>1</v>
      </c>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v>2</v>
      </c>
      <c r="F38" s="195">
        <v>2</v>
      </c>
      <c r="G38" s="195"/>
      <c r="H38" s="195">
        <v>2</v>
      </c>
      <c r="I38" s="195"/>
      <c r="J38" s="195"/>
      <c r="K38" s="35"/>
      <c r="L38" s="7"/>
    </row>
    <row r="39" spans="1:12" s="1" customFormat="1" ht="24" customHeight="1">
      <c r="A39" s="108">
        <v>34</v>
      </c>
      <c r="B39" s="347" t="s">
        <v>387</v>
      </c>
      <c r="C39" s="348"/>
      <c r="D39" s="194"/>
      <c r="E39" s="194">
        <v>8</v>
      </c>
      <c r="F39" s="194">
        <v>8</v>
      </c>
      <c r="G39" s="194"/>
      <c r="H39" s="194">
        <v>4</v>
      </c>
      <c r="I39" s="194">
        <v>4</v>
      </c>
      <c r="J39" s="194"/>
      <c r="K39" s="35"/>
      <c r="L39" s="7"/>
    </row>
    <row r="40" spans="1:12" s="1" customFormat="1" ht="14.25" customHeight="1">
      <c r="A40" s="108">
        <v>35</v>
      </c>
      <c r="B40" s="333" t="s">
        <v>9</v>
      </c>
      <c r="C40" s="334"/>
      <c r="D40" s="195"/>
      <c r="E40" s="195">
        <v>7</v>
      </c>
      <c r="F40" s="195">
        <v>7</v>
      </c>
      <c r="G40" s="195"/>
      <c r="H40" s="195">
        <v>3</v>
      </c>
      <c r="I40" s="195">
        <v>3</v>
      </c>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1</v>
      </c>
      <c r="F42" s="195">
        <v>1</v>
      </c>
      <c r="G42" s="195"/>
      <c r="H42" s="195">
        <v>1</v>
      </c>
      <c r="I42" s="195">
        <v>1</v>
      </c>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4</v>
      </c>
      <c r="F49" s="194">
        <v>4</v>
      </c>
      <c r="G49" s="194"/>
      <c r="H49" s="194">
        <v>2</v>
      </c>
      <c r="I49" s="194"/>
      <c r="J49" s="194"/>
      <c r="K49" s="5"/>
    </row>
    <row r="50" spans="1:11" ht="15" customHeight="1">
      <c r="A50" s="108">
        <v>45</v>
      </c>
      <c r="B50" s="329" t="s">
        <v>287</v>
      </c>
      <c r="C50" s="330"/>
      <c r="D50" s="196">
        <f>D6+D39+D49</f>
        <v>2</v>
      </c>
      <c r="E50" s="196">
        <f aca="true" t="shared" si="0" ref="E50:J50">E6+E39+E49</f>
        <v>177</v>
      </c>
      <c r="F50" s="196">
        <f t="shared" si="0"/>
        <v>179</v>
      </c>
      <c r="G50" s="196">
        <f t="shared" si="0"/>
        <v>0</v>
      </c>
      <c r="H50" s="196">
        <f t="shared" si="0"/>
        <v>170</v>
      </c>
      <c r="I50" s="196">
        <f t="shared" si="0"/>
        <v>5</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&amp;LAE7C79C6&amp;CФорма № 1-1, Підрозділ: Маньківський районний суд Черкаської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7</v>
      </c>
      <c r="E14" s="197">
        <v>7</v>
      </c>
      <c r="F14" s="197"/>
      <c r="G14" s="197">
        <v>5</v>
      </c>
      <c r="H14" s="197"/>
      <c r="I14" s="163"/>
      <c r="J14" s="10"/>
      <c r="K14" s="10"/>
    </row>
    <row r="15" spans="1:11" s="8" customFormat="1" ht="23.25" customHeight="1">
      <c r="A15" s="110">
        <v>10</v>
      </c>
      <c r="B15" s="78" t="s">
        <v>259</v>
      </c>
      <c r="C15" s="197"/>
      <c r="D15" s="197">
        <v>33</v>
      </c>
      <c r="E15" s="197">
        <v>32</v>
      </c>
      <c r="F15" s="197"/>
      <c r="G15" s="197">
        <v>32</v>
      </c>
      <c r="H15" s="197">
        <v>1</v>
      </c>
      <c r="I15" s="163"/>
      <c r="J15" s="10"/>
      <c r="K15" s="10"/>
    </row>
    <row r="16" spans="1:11" s="8" customFormat="1" ht="24.75" customHeight="1">
      <c r="A16" s="110">
        <v>11</v>
      </c>
      <c r="B16" s="78" t="s">
        <v>48</v>
      </c>
      <c r="C16" s="197"/>
      <c r="D16" s="197">
        <v>2</v>
      </c>
      <c r="E16" s="197">
        <v>2</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6</v>
      </c>
      <c r="E27" s="197">
        <v>7</v>
      </c>
      <c r="F27" s="197">
        <v>1</v>
      </c>
      <c r="G27" s="197">
        <v>3</v>
      </c>
      <c r="H27" s="197"/>
      <c r="I27" s="10"/>
      <c r="J27" s="10"/>
      <c r="K27" s="10"/>
    </row>
    <row r="28" spans="1:11" s="8" customFormat="1" ht="18.75" customHeight="1">
      <c r="A28" s="110">
        <v>23</v>
      </c>
      <c r="B28" s="111" t="s">
        <v>388</v>
      </c>
      <c r="C28" s="198">
        <f aca="true" t="shared" si="0" ref="C28:H28">SUM(C6:C27)</f>
        <v>1</v>
      </c>
      <c r="D28" s="198">
        <f t="shared" si="0"/>
        <v>54</v>
      </c>
      <c r="E28" s="198">
        <f t="shared" si="0"/>
        <v>54</v>
      </c>
      <c r="F28" s="198">
        <f t="shared" si="0"/>
        <v>1</v>
      </c>
      <c r="G28" s="198">
        <f t="shared" si="0"/>
        <v>46</v>
      </c>
      <c r="H28" s="198">
        <f t="shared" si="0"/>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7</v>
      </c>
      <c r="E30" s="197">
        <v>7</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&amp;LAE7C79C6&amp;CФорма № 1-1, Підрозділ: Маньківський районний суд Черкаської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389</v>
      </c>
      <c r="C6" s="194">
        <f aca="true" t="shared" si="0" ref="C6:I6">SUM(C7:C26)</f>
        <v>0</v>
      </c>
      <c r="D6" s="194">
        <f t="shared" si="0"/>
        <v>2</v>
      </c>
      <c r="E6" s="194">
        <f t="shared" si="0"/>
        <v>2</v>
      </c>
      <c r="F6" s="194">
        <f t="shared" si="0"/>
        <v>0</v>
      </c>
      <c r="G6" s="194">
        <f t="shared" si="0"/>
        <v>2</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v>2</v>
      </c>
      <c r="E8" s="195">
        <v>2</v>
      </c>
      <c r="F8" s="195"/>
      <c r="G8" s="195">
        <v>2</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&amp;LAE7C79C6&amp;CФорма № 1-1, Підрозділ: Маньківський районний суд Черкаської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sud_2312</cp:lastModifiedBy>
  <cp:lastPrinted>2015-12-10T14:21:22Z</cp:lastPrinted>
  <dcterms:created xsi:type="dcterms:W3CDTF">2015-09-09T11:45:10Z</dcterms:created>
  <dcterms:modified xsi:type="dcterms:W3CDTF">2017-02-07T07:44:01Z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1-1_00701_4.2016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AE7C79C6</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